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ESTRE  2022 TITULO V - -\FINANCIERO -PRESUPUESTAL\"/>
    </mc:Choice>
  </mc:AlternateContent>
  <bookViews>
    <workbookView xWindow="-120" yWindow="-120" windowWidth="20736" windowHeight="11160" tabRatio="885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H11" i="6" s="1"/>
  <c r="E12" i="6"/>
  <c r="H12" i="6" s="1"/>
  <c r="H66" i="6"/>
  <c r="H56" i="6"/>
  <c r="H42" i="6"/>
  <c r="H21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E57" i="6" s="1"/>
  <c r="H57" i="6" s="1"/>
  <c r="C53" i="6"/>
  <c r="C43" i="6"/>
  <c r="C33" i="6"/>
  <c r="C23" i="6"/>
  <c r="C13" i="6"/>
  <c r="C5" i="6"/>
  <c r="E65" i="6" l="1"/>
  <c r="H65" i="6" s="1"/>
  <c r="E53" i="6"/>
  <c r="H53" i="6" s="1"/>
  <c r="E43" i="6"/>
  <c r="H43" i="6" s="1"/>
  <c r="E33" i="6"/>
  <c r="H33" i="6" s="1"/>
  <c r="E23" i="6"/>
  <c r="H23" i="6" s="1"/>
  <c r="E13" i="6"/>
  <c r="H13" i="6" s="1"/>
  <c r="C77" i="6"/>
  <c r="G77" i="6"/>
  <c r="F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<sst xmlns="http://schemas.openxmlformats.org/spreadsheetml/2006/main" count="85" uniqueCount="85">
  <si>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</si>
  <si>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</si>
  <si>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</si>
  <si>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</si>
  <si>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</si>
  <si>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</si>
  <si>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</si>
  <si>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</si>
  <si>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</si>
  <si>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</si>
  <si>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</si>
  <si>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</si>
  <si>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</si>
  <si>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</si>
  <si>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</si>
  <si>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</si>
  <si>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</si>
  <si>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</si>
  <si>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</si>
  <si>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</si>
  <si>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</si>
  <si>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</si>
  <si>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</si>
  <si>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</si>
  <si>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</si>
  <si>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</si>
  <si>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</si>
  <si>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</si>
  <si>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</si>
  <si>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</si>
  <si>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</si>
  <si>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</si>
  <si>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</si>
  <si>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</si>
  <si>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</si>
  <si>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</si>
  <si>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</si>
  <si>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</si>
  <si>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</si>
  <si>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</si>
  <si>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</si>
  <si>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</si>
  <si>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</si>
  <si>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</si>
  <si>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</si>
  <si>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</si>
  <si>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</si>
  <si>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</si>
  <si>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</si>
  <si>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</si>
  <si>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</si>
  <si>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</si>
  <si>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</si>
  <si>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</si>
  <si>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</si>
  <si>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</si>
  <si>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</si>
  <si>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</si>
  <si>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</si>
  <si>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</si>
  <si>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</si>
  <si>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</si>
  <si>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</si>
  <si>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</si>
  <si>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</si>
  <si>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</si>
  <si>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</si>
  <si>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</si>
  <si>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</si>
  <si>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</si>
  <si>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</si>
  <si>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</si>
  <si>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</si>
  <si>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</si>
  <si>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</si>
  <si>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</si>
  <si>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</si>
  <si>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</si>
  <si>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</si>
  <si>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</si>
  <si>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</si>
  <si>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</si>
  <si>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</si>
  <si>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</si>
  <si>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Junta Municipal de Agua Potable y Alcantarillado de San Felipe, Gto.
Estado Analítico del Ejercicio del Presupuesto de Egresos
Clasificación por Objeto del Gasto (Capítulo y Concepto)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</si>
</sst>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topLeftCell="A67" workbookViewId="0">
      <selection activeCell="A2" sqref="A2:B4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14580266.859999999</v>
      </c>
      <c r="D5" s="13">
        <f>SUM(D6:D12)</f>
        <v>0</v>
      </c>
      <c r="E5" s="13">
        <f>C5+D5</f>
        <v>14580266.859999999</v>
      </c>
      <c r="F5" s="13">
        <f>SUM(F6:F12)</f>
        <v>13404381.050000001</v>
      </c>
      <c r="G5" s="13">
        <f>SUM(G6:G12)</f>
        <v>13404381.050000001</v>
      </c>
      <c r="H5" s="13">
        <f>E5-F5</f>
        <v>1175885.8099999987</v>
      </c>
    </row>
    <row r="6" spans="1:8" x14ac:dyDescent="0.2">
      <c r="A6" s="9">
        <v>1100</v>
      </c>
      <c r="B6" s="6" t="s">
        <v>25</v>
      </c>
      <c r="C6" s="8">
        <v>8071255.3099999996</v>
      </c>
      <c r="D6" s="8">
        <v>0</v>
      </c>
      <c r="E6" s="8">
        <f t="shared" ref="E6:E69" si="0">C6+D6</f>
        <v>8071255.3099999996</v>
      </c>
      <c r="F6" s="8">
        <v>7676597.7000000002</v>
      </c>
      <c r="G6" s="8">
        <v>7676597.7000000002</v>
      </c>
      <c r="H6" s="8">
        <f t="shared" ref="H6:H69" si="1">E6-F6</f>
        <v>394657.6099999994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1466487.83</v>
      </c>
      <c r="D8" s="8">
        <v>0</v>
      </c>
      <c r="E8" s="8">
        <f t="shared" si="0"/>
        <v>1466487.83</v>
      </c>
      <c r="F8" s="8">
        <v>1258689.29</v>
      </c>
      <c r="G8" s="8">
        <v>1258689.29</v>
      </c>
      <c r="H8" s="8">
        <f t="shared" si="1"/>
        <v>207798.54000000004</v>
      </c>
    </row>
    <row r="9" spans="1:8" x14ac:dyDescent="0.2">
      <c r="A9" s="9">
        <v>1400</v>
      </c>
      <c r="B9" s="6" t="s">
        <v>1</v>
      </c>
      <c r="C9" s="8">
        <v>2001893.2</v>
      </c>
      <c r="D9" s="8">
        <v>0</v>
      </c>
      <c r="E9" s="8">
        <f t="shared" si="0"/>
        <v>2001893.2</v>
      </c>
      <c r="F9" s="8">
        <v>1865235.35</v>
      </c>
      <c r="G9" s="8">
        <v>1865235.35</v>
      </c>
      <c r="H9" s="8">
        <f t="shared" si="1"/>
        <v>136657.84999999986</v>
      </c>
    </row>
    <row r="10" spans="1:8" x14ac:dyDescent="0.2">
      <c r="A10" s="9">
        <v>1500</v>
      </c>
      <c r="B10" s="6" t="s">
        <v>28</v>
      </c>
      <c r="C10" s="8">
        <v>3040630.52</v>
      </c>
      <c r="D10" s="8">
        <v>0</v>
      </c>
      <c r="E10" s="8">
        <f t="shared" si="0"/>
        <v>3040630.52</v>
      </c>
      <c r="F10" s="8">
        <v>2603858.71</v>
      </c>
      <c r="G10" s="8">
        <v>2603858.71</v>
      </c>
      <c r="H10" s="8">
        <f t="shared" si="1"/>
        <v>436771.81000000006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5023520.13</v>
      </c>
      <c r="D13" s="14">
        <f>SUM(D14:D22)</f>
        <v>402900</v>
      </c>
      <c r="E13" s="14">
        <f t="shared" si="0"/>
        <v>5426420.1299999999</v>
      </c>
      <c r="F13" s="14">
        <f>SUM(F14:F22)</f>
        <v>3344529.9400000004</v>
      </c>
      <c r="G13" s="14">
        <f>SUM(G14:G22)</f>
        <v>3344529.9400000004</v>
      </c>
      <c r="H13" s="14">
        <f t="shared" si="1"/>
        <v>2081890.1899999995</v>
      </c>
    </row>
    <row r="14" spans="1:8" x14ac:dyDescent="0.2">
      <c r="A14" s="9">
        <v>2100</v>
      </c>
      <c r="B14" s="6" t="s">
        <v>30</v>
      </c>
      <c r="C14" s="8">
        <v>738931.16</v>
      </c>
      <c r="D14" s="8">
        <v>5000</v>
      </c>
      <c r="E14" s="8">
        <f t="shared" si="0"/>
        <v>743931.16</v>
      </c>
      <c r="F14" s="8">
        <v>435753.85</v>
      </c>
      <c r="G14" s="8">
        <v>435753.85</v>
      </c>
      <c r="H14" s="8">
        <f t="shared" si="1"/>
        <v>308177.31000000006</v>
      </c>
    </row>
    <row r="15" spans="1:8" x14ac:dyDescent="0.2">
      <c r="A15" s="9">
        <v>2200</v>
      </c>
      <c r="B15" s="6" t="s">
        <v>31</v>
      </c>
      <c r="C15" s="8">
        <v>80185.5</v>
      </c>
      <c r="D15" s="8">
        <v>7500</v>
      </c>
      <c r="E15" s="8">
        <f t="shared" si="0"/>
        <v>87685.5</v>
      </c>
      <c r="F15" s="8">
        <v>44256.57</v>
      </c>
      <c r="G15" s="8">
        <v>44256.57</v>
      </c>
      <c r="H15" s="8">
        <f t="shared" si="1"/>
        <v>43428.93</v>
      </c>
    </row>
    <row r="16" spans="1:8" x14ac:dyDescent="0.2">
      <c r="A16" s="9">
        <v>2300</v>
      </c>
      <c r="B16" s="6" t="s">
        <v>32</v>
      </c>
      <c r="C16" s="8">
        <v>117420</v>
      </c>
      <c r="D16" s="8">
        <v>0</v>
      </c>
      <c r="E16" s="8">
        <f t="shared" si="0"/>
        <v>117420</v>
      </c>
      <c r="F16" s="8">
        <v>36096.300000000003</v>
      </c>
      <c r="G16" s="8">
        <v>36096.300000000003</v>
      </c>
      <c r="H16" s="8">
        <f t="shared" si="1"/>
        <v>81323.7</v>
      </c>
    </row>
    <row r="17" spans="1:8" x14ac:dyDescent="0.2">
      <c r="A17" s="9">
        <v>2400</v>
      </c>
      <c r="B17" s="6" t="s">
        <v>33</v>
      </c>
      <c r="C17" s="8">
        <v>1951832.79</v>
      </c>
      <c r="D17" s="8">
        <v>306000</v>
      </c>
      <c r="E17" s="8">
        <f t="shared" si="0"/>
        <v>2257832.79</v>
      </c>
      <c r="F17" s="8">
        <v>1765181.65</v>
      </c>
      <c r="G17" s="8">
        <v>1765181.65</v>
      </c>
      <c r="H17" s="8">
        <f t="shared" si="1"/>
        <v>492651.14000000013</v>
      </c>
    </row>
    <row r="18" spans="1:8" x14ac:dyDescent="0.2">
      <c r="A18" s="9">
        <v>2500</v>
      </c>
      <c r="B18" s="6" t="s">
        <v>34</v>
      </c>
      <c r="C18" s="8">
        <v>47586</v>
      </c>
      <c r="D18" s="8">
        <v>3000</v>
      </c>
      <c r="E18" s="8">
        <f t="shared" si="0"/>
        <v>50586</v>
      </c>
      <c r="F18" s="8">
        <v>15311.1</v>
      </c>
      <c r="G18" s="8">
        <v>15311.1</v>
      </c>
      <c r="H18" s="8">
        <f t="shared" si="1"/>
        <v>35274.9</v>
      </c>
    </row>
    <row r="19" spans="1:8" x14ac:dyDescent="0.2">
      <c r="A19" s="9">
        <v>2600</v>
      </c>
      <c r="B19" s="6" t="s">
        <v>35</v>
      </c>
      <c r="C19" s="8">
        <v>663703.02</v>
      </c>
      <c r="D19" s="8">
        <v>18000</v>
      </c>
      <c r="E19" s="8">
        <f t="shared" si="0"/>
        <v>681703.02</v>
      </c>
      <c r="F19" s="8">
        <v>513692.87</v>
      </c>
      <c r="G19" s="8">
        <v>513692.87</v>
      </c>
      <c r="H19" s="8">
        <f t="shared" si="1"/>
        <v>168010.15000000002</v>
      </c>
    </row>
    <row r="20" spans="1:8" x14ac:dyDescent="0.2">
      <c r="A20" s="9">
        <v>2700</v>
      </c>
      <c r="B20" s="6" t="s">
        <v>36</v>
      </c>
      <c r="C20" s="8">
        <v>246968.44</v>
      </c>
      <c r="D20" s="8">
        <v>0</v>
      </c>
      <c r="E20" s="8">
        <f t="shared" si="0"/>
        <v>246968.44</v>
      </c>
      <c r="F20" s="8">
        <v>187212.91</v>
      </c>
      <c r="G20" s="8">
        <v>187212.91</v>
      </c>
      <c r="H20" s="8">
        <f t="shared" si="1"/>
        <v>59755.53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1176893.22</v>
      </c>
      <c r="D22" s="8">
        <v>63400</v>
      </c>
      <c r="E22" s="8">
        <f t="shared" si="0"/>
        <v>1240293.22</v>
      </c>
      <c r="F22" s="8">
        <v>347024.69</v>
      </c>
      <c r="G22" s="8">
        <v>347024.69</v>
      </c>
      <c r="H22" s="8">
        <f t="shared" si="1"/>
        <v>893268.53</v>
      </c>
    </row>
    <row r="23" spans="1:8" x14ac:dyDescent="0.2">
      <c r="A23" s="10" t="s">
        <v>18</v>
      </c>
      <c r="B23" s="2"/>
      <c r="C23" s="14">
        <f>SUM(C24:C32)</f>
        <v>17724493.469999999</v>
      </c>
      <c r="D23" s="14">
        <f>SUM(D24:D32)</f>
        <v>-561021.87</v>
      </c>
      <c r="E23" s="14">
        <f t="shared" si="0"/>
        <v>17163471.599999998</v>
      </c>
      <c r="F23" s="14">
        <f>SUM(F24:F32)</f>
        <v>11000924.66</v>
      </c>
      <c r="G23" s="14">
        <f>SUM(G24:G32)</f>
        <v>10378870.950000001</v>
      </c>
      <c r="H23" s="14">
        <f t="shared" si="1"/>
        <v>6162546.9399999976</v>
      </c>
    </row>
    <row r="24" spans="1:8" x14ac:dyDescent="0.2">
      <c r="A24" s="9">
        <v>3100</v>
      </c>
      <c r="B24" s="6" t="s">
        <v>39</v>
      </c>
      <c r="C24" s="8">
        <v>8906906.0199999996</v>
      </c>
      <c r="D24" s="8">
        <v>-100551.94</v>
      </c>
      <c r="E24" s="8">
        <f t="shared" si="0"/>
        <v>8806354.0800000001</v>
      </c>
      <c r="F24" s="8">
        <v>7426832.1200000001</v>
      </c>
      <c r="G24" s="8">
        <v>6804778.4100000001</v>
      </c>
      <c r="H24" s="8">
        <f t="shared" si="1"/>
        <v>1379521.96</v>
      </c>
    </row>
    <row r="25" spans="1:8" x14ac:dyDescent="0.2">
      <c r="A25" s="9">
        <v>3200</v>
      </c>
      <c r="B25" s="6" t="s">
        <v>40</v>
      </c>
      <c r="C25" s="8">
        <v>53522.91</v>
      </c>
      <c r="D25" s="8">
        <v>3000</v>
      </c>
      <c r="E25" s="8">
        <f t="shared" si="0"/>
        <v>56522.91</v>
      </c>
      <c r="F25" s="8">
        <v>30951.73</v>
      </c>
      <c r="G25" s="8">
        <v>30951.73</v>
      </c>
      <c r="H25" s="8">
        <f t="shared" si="1"/>
        <v>25571.180000000004</v>
      </c>
    </row>
    <row r="26" spans="1:8" x14ac:dyDescent="0.2">
      <c r="A26" s="9">
        <v>3300</v>
      </c>
      <c r="B26" s="6" t="s">
        <v>41</v>
      </c>
      <c r="C26" s="8">
        <v>3722007.26</v>
      </c>
      <c r="D26" s="8">
        <v>97815.03</v>
      </c>
      <c r="E26" s="8">
        <f t="shared" si="0"/>
        <v>3819822.2899999996</v>
      </c>
      <c r="F26" s="8">
        <v>973240.33</v>
      </c>
      <c r="G26" s="8">
        <v>973240.33</v>
      </c>
      <c r="H26" s="8">
        <f t="shared" si="1"/>
        <v>2846581.9599999995</v>
      </c>
    </row>
    <row r="27" spans="1:8" x14ac:dyDescent="0.2">
      <c r="A27" s="9">
        <v>3400</v>
      </c>
      <c r="B27" s="6" t="s">
        <v>42</v>
      </c>
      <c r="C27" s="8">
        <v>198954.5</v>
      </c>
      <c r="D27" s="8">
        <v>43596</v>
      </c>
      <c r="E27" s="8">
        <f t="shared" si="0"/>
        <v>242550.5</v>
      </c>
      <c r="F27" s="8">
        <v>202105.94</v>
      </c>
      <c r="G27" s="8">
        <v>202105.94</v>
      </c>
      <c r="H27" s="8">
        <f t="shared" si="1"/>
        <v>40444.559999999998</v>
      </c>
    </row>
    <row r="28" spans="1:8" x14ac:dyDescent="0.2">
      <c r="A28" s="9">
        <v>3500</v>
      </c>
      <c r="B28" s="6" t="s">
        <v>43</v>
      </c>
      <c r="C28" s="8">
        <v>1517219.74</v>
      </c>
      <c r="D28" s="8">
        <v>-204050</v>
      </c>
      <c r="E28" s="8">
        <f t="shared" si="0"/>
        <v>1313169.74</v>
      </c>
      <c r="F28" s="8">
        <v>281694.56</v>
      </c>
      <c r="G28" s="8">
        <v>281694.56</v>
      </c>
      <c r="H28" s="8">
        <f t="shared" si="1"/>
        <v>1031475.1799999999</v>
      </c>
    </row>
    <row r="29" spans="1:8" x14ac:dyDescent="0.2">
      <c r="A29" s="9">
        <v>3600</v>
      </c>
      <c r="B29" s="6" t="s">
        <v>44</v>
      </c>
      <c r="C29" s="8">
        <v>521885.89</v>
      </c>
      <c r="D29" s="8">
        <v>-330000</v>
      </c>
      <c r="E29" s="8">
        <f t="shared" si="0"/>
        <v>191885.89</v>
      </c>
      <c r="F29" s="8">
        <v>121121.23</v>
      </c>
      <c r="G29" s="8">
        <v>121121.23</v>
      </c>
      <c r="H29" s="8">
        <f t="shared" si="1"/>
        <v>70764.660000000018</v>
      </c>
    </row>
    <row r="30" spans="1:8" x14ac:dyDescent="0.2">
      <c r="A30" s="9">
        <v>3700</v>
      </c>
      <c r="B30" s="6" t="s">
        <v>45</v>
      </c>
      <c r="C30" s="8">
        <v>123085</v>
      </c>
      <c r="D30" s="8">
        <v>0</v>
      </c>
      <c r="E30" s="8">
        <f t="shared" si="0"/>
        <v>123085</v>
      </c>
      <c r="F30" s="8">
        <v>14677.62</v>
      </c>
      <c r="G30" s="8">
        <v>14677.62</v>
      </c>
      <c r="H30" s="8">
        <f t="shared" si="1"/>
        <v>108407.38</v>
      </c>
    </row>
    <row r="31" spans="1:8" x14ac:dyDescent="0.2">
      <c r="A31" s="9">
        <v>3800</v>
      </c>
      <c r="B31" s="6" t="s">
        <v>46</v>
      </c>
      <c r="C31" s="8">
        <v>41200</v>
      </c>
      <c r="D31" s="8">
        <v>73561.440000000002</v>
      </c>
      <c r="E31" s="8">
        <f t="shared" si="0"/>
        <v>114761.44</v>
      </c>
      <c r="F31" s="8">
        <v>109976.31</v>
      </c>
      <c r="G31" s="8">
        <v>109976.31</v>
      </c>
      <c r="H31" s="8">
        <f t="shared" si="1"/>
        <v>4785.1300000000047</v>
      </c>
    </row>
    <row r="32" spans="1:8" x14ac:dyDescent="0.2">
      <c r="A32" s="9">
        <v>3900</v>
      </c>
      <c r="B32" s="6" t="s">
        <v>0</v>
      </c>
      <c r="C32" s="8">
        <v>2639712.15</v>
      </c>
      <c r="D32" s="8">
        <v>-144392.4</v>
      </c>
      <c r="E32" s="8">
        <f t="shared" si="0"/>
        <v>2495319.75</v>
      </c>
      <c r="F32" s="8">
        <v>1840324.82</v>
      </c>
      <c r="G32" s="8">
        <v>1840324.82</v>
      </c>
      <c r="H32" s="8">
        <f t="shared" si="1"/>
        <v>654994.92999999993</v>
      </c>
    </row>
    <row r="33" spans="1:8" x14ac:dyDescent="0.2">
      <c r="A33" s="10" t="s">
        <v>19</v>
      </c>
      <c r="B33" s="2"/>
      <c r="C33" s="14">
        <f>SUM(C34:C42)</f>
        <v>0</v>
      </c>
      <c r="D33" s="14">
        <f>SUM(D34:D42)</f>
        <v>350000</v>
      </c>
      <c r="E33" s="14">
        <f t="shared" si="0"/>
        <v>350000</v>
      </c>
      <c r="F33" s="14">
        <f>SUM(F34:F42)</f>
        <v>298281.32</v>
      </c>
      <c r="G33" s="14">
        <f>SUM(G34:G42)</f>
        <v>298281.32</v>
      </c>
      <c r="H33" s="14">
        <f t="shared" si="1"/>
        <v>51718.679999999993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0</v>
      </c>
      <c r="D37" s="8">
        <v>350000</v>
      </c>
      <c r="E37" s="8">
        <f t="shared" si="0"/>
        <v>350000</v>
      </c>
      <c r="F37" s="8">
        <v>298281.32</v>
      </c>
      <c r="G37" s="8">
        <v>298281.32</v>
      </c>
      <c r="H37" s="8">
        <f t="shared" si="1"/>
        <v>51718.679999999993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2205273.19</v>
      </c>
      <c r="E43" s="14">
        <f t="shared" si="0"/>
        <v>2205273.19</v>
      </c>
      <c r="F43" s="14">
        <f>SUM(F44:F52)</f>
        <v>1519906.83</v>
      </c>
      <c r="G43" s="14">
        <f>SUM(G44:G52)</f>
        <v>1519906.83</v>
      </c>
      <c r="H43" s="14">
        <f t="shared" si="1"/>
        <v>685366.35999999987</v>
      </c>
    </row>
    <row r="44" spans="1:8" x14ac:dyDescent="0.2">
      <c r="A44" s="9">
        <v>5100</v>
      </c>
      <c r="B44" s="6" t="s">
        <v>54</v>
      </c>
      <c r="C44" s="8">
        <v>0</v>
      </c>
      <c r="D44" s="8">
        <v>290385.46999999997</v>
      </c>
      <c r="E44" s="8">
        <f t="shared" si="0"/>
        <v>290385.46999999997</v>
      </c>
      <c r="F44" s="8">
        <v>270249.28999999998</v>
      </c>
      <c r="G44" s="8">
        <v>270249.28999999998</v>
      </c>
      <c r="H44" s="8">
        <f t="shared" si="1"/>
        <v>20136.179999999993</v>
      </c>
    </row>
    <row r="45" spans="1:8" x14ac:dyDescent="0.2">
      <c r="A45" s="9">
        <v>5200</v>
      </c>
      <c r="B45" s="6" t="s">
        <v>55</v>
      </c>
      <c r="C45" s="8">
        <v>0</v>
      </c>
      <c r="D45" s="8">
        <v>122000</v>
      </c>
      <c r="E45" s="8">
        <f t="shared" si="0"/>
        <v>122000</v>
      </c>
      <c r="F45" s="8">
        <v>38400.14</v>
      </c>
      <c r="G45" s="8">
        <v>38400.14</v>
      </c>
      <c r="H45" s="8">
        <f t="shared" si="1"/>
        <v>83599.86</v>
      </c>
    </row>
    <row r="46" spans="1:8" x14ac:dyDescent="0.2">
      <c r="A46" s="9">
        <v>5300</v>
      </c>
      <c r="B46" s="6" t="s">
        <v>56</v>
      </c>
      <c r="C46" s="8">
        <v>0</v>
      </c>
      <c r="D46" s="8">
        <v>48000</v>
      </c>
      <c r="E46" s="8">
        <f t="shared" si="0"/>
        <v>48000</v>
      </c>
      <c r="F46" s="8">
        <v>39100</v>
      </c>
      <c r="G46" s="8">
        <v>39100</v>
      </c>
      <c r="H46" s="8">
        <f t="shared" si="1"/>
        <v>8900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76000</v>
      </c>
      <c r="E47" s="8">
        <f t="shared" si="0"/>
        <v>76000</v>
      </c>
      <c r="F47" s="8">
        <v>64637.94</v>
      </c>
      <c r="G47" s="8">
        <v>64637.94</v>
      </c>
      <c r="H47" s="8">
        <f t="shared" si="1"/>
        <v>11362.059999999998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950887.72</v>
      </c>
      <c r="E49" s="8">
        <f t="shared" si="0"/>
        <v>950887.72</v>
      </c>
      <c r="F49" s="8">
        <v>401139.46</v>
      </c>
      <c r="G49" s="8">
        <v>401139.46</v>
      </c>
      <c r="H49" s="8">
        <f t="shared" si="1"/>
        <v>549748.26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718000</v>
      </c>
      <c r="E52" s="8">
        <f t="shared" si="0"/>
        <v>718000</v>
      </c>
      <c r="F52" s="8">
        <v>706380</v>
      </c>
      <c r="G52" s="8">
        <v>706380</v>
      </c>
      <c r="H52" s="8">
        <f t="shared" si="1"/>
        <v>11620</v>
      </c>
    </row>
    <row r="53" spans="1:8" x14ac:dyDescent="0.2">
      <c r="A53" s="10" t="s">
        <v>21</v>
      </c>
      <c r="B53" s="2"/>
      <c r="C53" s="14">
        <f>SUM(C54:C56)</f>
        <v>7663031.3700000001</v>
      </c>
      <c r="D53" s="14">
        <f>SUM(D54:D56)</f>
        <v>22458649.23</v>
      </c>
      <c r="E53" s="14">
        <f t="shared" si="0"/>
        <v>30121680.600000001</v>
      </c>
      <c r="F53" s="14">
        <f>SUM(F54:F56)</f>
        <v>10193452.35</v>
      </c>
      <c r="G53" s="14">
        <f>SUM(G54:G56)</f>
        <v>10193452.35</v>
      </c>
      <c r="H53" s="14">
        <f t="shared" si="1"/>
        <v>19928228.25</v>
      </c>
    </row>
    <row r="54" spans="1:8" x14ac:dyDescent="0.2">
      <c r="A54" s="9">
        <v>6100</v>
      </c>
      <c r="B54" s="6" t="s">
        <v>63</v>
      </c>
      <c r="C54" s="8">
        <v>7663031.3700000001</v>
      </c>
      <c r="D54" s="8">
        <v>22458649.23</v>
      </c>
      <c r="E54" s="8">
        <f t="shared" si="0"/>
        <v>30121680.600000001</v>
      </c>
      <c r="F54" s="8">
        <v>10193452.35</v>
      </c>
      <c r="G54" s="8">
        <v>10193452.35</v>
      </c>
      <c r="H54" s="8">
        <f t="shared" si="1"/>
        <v>19928228.25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0</v>
      </c>
      <c r="D57" s="14">
        <f>SUM(D58:D64)</f>
        <v>0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2704271.38</v>
      </c>
      <c r="E65" s="14">
        <f t="shared" si="0"/>
        <v>2704271.38</v>
      </c>
      <c r="F65" s="14">
        <f>SUM(F66:F68)</f>
        <v>2584271.38</v>
      </c>
      <c r="G65" s="14">
        <f>SUM(G66:G68)</f>
        <v>2584271.38</v>
      </c>
      <c r="H65" s="14">
        <f t="shared" si="1"/>
        <v>120000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2704271.38</v>
      </c>
      <c r="E68" s="8">
        <f t="shared" si="0"/>
        <v>2704271.38</v>
      </c>
      <c r="F68" s="8">
        <v>2584271.38</v>
      </c>
      <c r="G68" s="8">
        <v>2584271.38</v>
      </c>
      <c r="H68" s="8">
        <f t="shared" si="1"/>
        <v>120000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44991311.829999991</v>
      </c>
      <c r="D77" s="16">
        <f t="shared" si="4"/>
        <v>27560071.93</v>
      </c>
      <c r="E77" s="16">
        <f t="shared" si="4"/>
        <v>72551383.75999999</v>
      </c>
      <c r="F77" s="16">
        <f t="shared" si="4"/>
        <v>42345747.530000009</v>
      </c>
      <c r="G77" s="16">
        <f t="shared" si="4"/>
        <v>41723693.820000008</v>
      </c>
      <c r="H77" s="16">
        <f t="shared" si="4"/>
        <v>30205636.229999997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2023-02-01T18:54:41Z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